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J:\procurement_baa_rfp\WIP - NOT PUBLIC\21-1950 Victim Notification System\Proposals\Information Strategies\"/>
    </mc:Choice>
  </mc:AlternateContent>
  <xr:revisionPtr revIDLastSave="0" documentId="8_{F5C1FE0B-A72F-4A04-8DE7-D9A948AC1111}" xr6:coauthVersionLast="45" xr6:coauthVersionMax="45" xr10:uidLastSave="{00000000-0000-0000-0000-000000000000}"/>
  <bookViews>
    <workbookView xWindow="-120" yWindow="-120" windowWidth="20730" windowHeight="11160"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4" i="3" l="1"/>
  <c r="E25" i="3"/>
  <c r="E27" i="3"/>
  <c r="E17" i="3" l="1"/>
  <c r="E23" i="3" l="1"/>
  <c r="E28" i="3"/>
  <c r="E26" i="3"/>
  <c r="E18" i="3"/>
  <c r="E16" i="3"/>
  <c r="E15" i="3"/>
  <c r="E9" i="3"/>
  <c r="E10" i="3"/>
  <c r="E19" i="3" l="1"/>
  <c r="C31" i="1" s="1"/>
  <c r="E11" i="3"/>
  <c r="C27" i="1" s="1"/>
  <c r="E29" i="3"/>
  <c r="D31" i="1" s="1"/>
</calcChain>
</file>

<file path=xl/sharedStrings.xml><?xml version="1.0" encoding="utf-8"?>
<sst xmlns="http://schemas.openxmlformats.org/spreadsheetml/2006/main" count="88" uniqueCount="72">
  <si>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</si>
  <si>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</si>
  <si>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</si>
  <si>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</si>
  <si>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</si>
  <si>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</si>
  <si>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</si>
  <si>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</si>
  <si>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</si>
  <si>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</si>
  <si>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</si>
  <si>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</si>
  <si>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</si>
  <si>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</si>
  <si>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</si>
  <si>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</si>
  <si>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</si>
  <si>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</si>
  <si>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</si>
  <si>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t>Subcontractor Company Name:</t>
  </si>
  <si>
    <t>Address/Contact Person/Telephone Number/Tax ID Number:</t>
  </si>
  <si>
    <t>Signature:</t>
  </si>
  <si>
    <t>Name of auththorized official:</t>
  </si>
  <si>
    <t>Title:</t>
  </si>
  <si>
    <t>Date:</t>
  </si>
  <si>
    <t>Instructions</t>
  </si>
  <si>
    <t>JOB TITLE</t>
  </si>
  <si>
    <t>NUMBER OF FTE</t>
  </si>
  <si>
    <t>TOTAL FTE COUNT</t>
  </si>
  <si>
    <t>EMPLOYEE JOB TITLE</t>
  </si>
  <si>
    <t>*Number based on initial contract term</t>
  </si>
  <si>
    <t xml:space="preserve">Number of Employees </t>
  </si>
  <si>
    <t>Time Spent (Percentage)</t>
  </si>
  <si>
    <r>
      <rPr>
        <b/>
        <sz val="10"/>
        <rFont val="Garamond"/>
        <family val="1"/>
      </rPr>
      <t>1. Complete lines 1 - 15 with the information requested about the company in the Attachment I worksheet.</t>
    </r>
    <r>
      <rPr>
        <sz val="10"/>
        <rFont val="Garamond"/>
        <family val="1"/>
      </rPr>
      <t xml:space="preserve">
</t>
    </r>
    <r>
      <rPr>
        <i/>
        <sz val="10"/>
        <rFont val="Garamond"/>
        <family val="1"/>
      </rPr>
      <t>All companies desiring to do business with state agencies must complete an “Indiana Economic Impact”  form (Attachment I).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</si>
  <si>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Garamond"/>
        <family val="1"/>
      </rPr>
      <t xml:space="preserve">2. Line 16: Enter total amount of this proposal, bid, or current contract.  
</t>
    </r>
    <r>
      <rPr>
        <i/>
        <sz val="10"/>
        <rFont val="Garamond"/>
        <family val="1"/>
      </rPr>
      <t>This figure is the respondent's total cost proposal to the the state (as sumitted in Attachment D, Cost Proposal Template). Additionally, this total shall be utilized when completing your Attachment A, MWBE Subcontractor Commitment Form and your Attachmen A1, Indiana Veteran Owned Small Business Committment Form.</t>
    </r>
  </si>
  <si>
    <r>
      <rPr>
        <b/>
        <sz val="10"/>
        <rFont val="Garamond"/>
        <family val="1"/>
      </rPr>
      <t xml:space="preserve">3. Lines 18 and 21 measure the full-time equivalent (FTE) count of Indiana residents; this number will be auto-populated on Attachment C worksheet. Respondents shall populate the yellow-shaded cells in the </t>
    </r>
    <r>
      <rPr>
        <b/>
        <u/>
        <sz val="10"/>
        <rFont val="Garamond"/>
        <family val="1"/>
      </rPr>
      <t>FTE Details worksheet.</t>
    </r>
    <r>
      <rPr>
        <sz val="10"/>
        <rFont val="Garamond"/>
        <family val="1"/>
      </rPr>
      <t xml:space="preserve">
</t>
    </r>
    <r>
      <rPr>
        <i/>
        <sz val="10"/>
        <rFont val="Garamond"/>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</si>
  <si>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Garamond"/>
        <family val="1"/>
      </rPr>
      <t xml:space="preserve">Please populate the yellow-shaded cells in the FTE Details worksheet. </t>
    </r>
    <r>
      <rPr>
        <sz val="10"/>
        <rFont val="Garamond"/>
        <family val="1"/>
      </rPr>
      <t xml:space="preserve">
</t>
    </r>
    <r>
      <rPr>
        <u/>
        <sz val="10"/>
        <rFont val="Garamond"/>
        <family val="1"/>
      </rPr>
      <t>Respondents shall provide a job title for each of the FTE's proposed for The State of Indiana contract as well as the number of FTE that job title contributes to the total.</t>
    </r>
    <r>
      <rPr>
        <sz val="10"/>
        <rFont val="Garamond"/>
        <family val="1"/>
      </rPr>
      <t xml:space="preserve">
   PROJECT MANAGER - 1 FTE
</t>
    </r>
    <r>
      <rPr>
        <i/>
        <sz val="10"/>
        <rFont val="Garamond"/>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</si>
  <si>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t xml:space="preserve">Number of Full Time Equivalent (FTE) employees </t>
    </r>
    <r>
      <rPr>
        <sz val="10"/>
        <rFont val="Garamond"/>
        <family val="1"/>
      </rPr>
      <t>that are Indiana residents specifically for this proposal or contract:</t>
    </r>
  </si>
  <si>
    <r>
      <t>Affirmation by authorized official:</t>
    </r>
    <r>
      <rPr>
        <sz val="10"/>
        <rFont val="Garamond"/>
        <family val="1"/>
      </rPr>
      <t xml:space="preserve">  I affirm under penalties of perjury that the foregoing representations are true to be the best of my knowledge and belief:</t>
    </r>
  </si>
  <si>
    <r>
      <t xml:space="preserve">FTE DETAILS
</t>
    </r>
    <r>
      <rPr>
        <i/>
        <sz val="11"/>
        <rFont val="Garamond"/>
        <family val="1"/>
      </rPr>
      <t>Job Titles and Contributing FTE</t>
    </r>
  </si>
  <si>
    <r>
      <rPr>
        <b/>
        <i/>
        <sz val="10"/>
        <rFont val="Garamond"/>
        <family val="1"/>
      </rPr>
      <t xml:space="preserve"> - Populate the yellow-shaded cells; with all applicable job titles and the total FTE count. 
 - Respondents may insert additional rows to account for all job titles attributing to the total FTE count.
</t>
    </r>
    <r>
      <rPr>
        <i/>
        <sz val="9"/>
        <rFont val="Garamond"/>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36 months.  There are 10 employees working on the contract over the 36 month contract period.  5 employees are working solely on the project for 36 months. 3 employees are working equal time on 2 projects for 36 months.  2 employees are working solely on the project for 6 months.    
The FTEs would be calculated as follows:  
5 employees x 36 months (36 months working solely on this project) x 1 (time spent solely on this project) = 180 months / 36 months (length of contract) = 5 FTEs  
3 employees x 36 months x .5 (splitting time equally between 2 projects) = 36 months / 24 months = 1.5 FTEs
2 employees x 6 months (6 months dedicated solely to this project) x 1 (time spent solely on this project) = 12 months / 36 months = .5 FTEs</t>
    </r>
  </si>
  <si>
    <r>
      <rPr>
        <b/>
        <sz val="11"/>
        <rFont val="Garamond"/>
        <family val="1"/>
      </rPr>
      <t>Column Title Definitions:</t>
    </r>
    <r>
      <rPr>
        <b/>
        <sz val="10"/>
        <rFont val="Garamond"/>
        <family val="1"/>
      </rPr>
      <t xml:space="preserve">
</t>
    </r>
    <r>
      <rPr>
        <b/>
        <i/>
        <sz val="10"/>
        <rFont val="Garamond"/>
        <family val="1"/>
      </rPr>
      <t xml:space="preserve">Number of Employees = </t>
    </r>
    <r>
      <rPr>
        <i/>
        <sz val="10"/>
        <rFont val="Garamond"/>
        <family val="1"/>
      </rPr>
      <t>Number of employees working on this State contract.</t>
    </r>
    <r>
      <rPr>
        <b/>
        <i/>
        <sz val="10"/>
        <rFont val="Garamond"/>
        <family val="1"/>
      </rPr>
      <t xml:space="preserve">
Duration (In Months) = </t>
    </r>
    <r>
      <rPr>
        <i/>
        <sz val="10"/>
        <rFont val="Garamond"/>
        <family val="1"/>
      </rPr>
      <t>Amount of time that the employee(s) will spend on the State contract.</t>
    </r>
    <r>
      <rPr>
        <b/>
        <i/>
        <sz val="10"/>
        <rFont val="Garamond"/>
        <family val="1"/>
      </rPr>
      <t xml:space="preserve">
Time Spent (Percentage) = </t>
    </r>
    <r>
      <rPr>
        <i/>
        <sz val="10"/>
        <rFont val="Garamond"/>
        <family val="1"/>
      </rPr>
      <t>Percentage of time the employee(s) will be working on the contract.</t>
    </r>
    <r>
      <rPr>
        <b/>
        <sz val="10"/>
        <rFont val="Garamond"/>
        <family val="1"/>
      </rPr>
      <t xml:space="preserve">
</t>
    </r>
  </si>
  <si>
    <r>
      <t>Duration of Initial Contract Term</t>
    </r>
    <r>
      <rPr>
        <b/>
        <i/>
        <sz val="11"/>
        <rFont val="Garamond"/>
        <family val="1"/>
      </rPr>
      <t xml:space="preserve"> (In Months)</t>
    </r>
  </si>
  <si>
    <r>
      <t xml:space="preserve">Duration </t>
    </r>
    <r>
      <rPr>
        <b/>
        <i/>
        <sz val="10"/>
        <rFont val="Garamond"/>
        <family val="1"/>
      </rPr>
      <t>(In Months)</t>
    </r>
  </si>
  <si>
    <t>Indiana Economic Impact Form, Attachment C</t>
  </si>
  <si>
    <t>Information Strategies, Inc.</t>
  </si>
  <si>
    <t>State of Delaware</t>
  </si>
  <si>
    <t>52-1664004</t>
  </si>
  <si>
    <t>5101 Wisconsin Avenue NW #420, Washington, DC 20016</t>
  </si>
  <si>
    <t>202-364-8822; 202.364.8919; www.infostrat.com</t>
  </si>
  <si>
    <t>Sylogist USA, Inc</t>
  </si>
  <si>
    <t>Suite 102 - 5 Richard Way SW  Calgary, Alberta Canada T3E 7M8</t>
  </si>
  <si>
    <t>Xavier Shorter</t>
  </si>
  <si>
    <t>Roeing Corporation d/b/a Roeing IT Solutions</t>
  </si>
  <si>
    <t>9777 N. College Ave.
Indianapolis, IN 46280 Todd Tolson
(317) 493-2017
35-2049936</t>
  </si>
  <si>
    <t>2433 S. 9th Street
Lafayette, IN 47909
Steven M. Fey
(765) 474-5402
35-1461967</t>
  </si>
  <si>
    <t>BCforward</t>
  </si>
  <si>
    <t>Bucher + Christian Consulting, Inc.</t>
  </si>
  <si>
    <t>InfoStrat, a division of Serenic Software</t>
  </si>
  <si>
    <t>Roeing Corporation</t>
  </si>
  <si>
    <t>Roeing IT Solutions</t>
  </si>
  <si>
    <t xml:space="preserve">Vice President, Finance and Chief Financial Officer </t>
  </si>
  <si>
    <t>Engagement Manager</t>
  </si>
  <si>
    <t>Scrum Master</t>
  </si>
  <si>
    <t>Test Lead</t>
  </si>
  <si>
    <t>Test Analyst</t>
  </si>
  <si>
    <r>
      <t>Bucher + Christian Consulting, Inc. d/b/a/ BC</t>
    </r>
    <r>
      <rPr>
        <i/>
        <sz val="10"/>
        <rFont val="Garamond"/>
        <family val="1"/>
      </rPr>
      <t>forward</t>
    </r>
  </si>
  <si>
    <t>Dynamics 365 Developer (Sr.)</t>
  </si>
  <si>
    <t>Dynamics 365 Business Analyst</t>
  </si>
  <si>
    <t>Trainer</t>
  </si>
  <si>
    <t>Technical Writer</t>
  </si>
  <si>
    <t>Technical Lead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</si>
</sst>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6" x14ac:knownFonts="1">
    <font>
      <sz val="10"/>
      <name val="Arial"/>
    </font>
    <font>
      <sz val="10"/>
      <name val="Arial"/>
      <family val="2"/>
    </font>
    <font>
      <sz val="12"/>
      <name val="Garamond"/>
      <family val="1"/>
    </font>
    <font>
      <sz val="10"/>
      <name val="Garamond"/>
      <family val="1"/>
    </font>
    <font>
      <b/>
      <i/>
      <u/>
      <sz val="11"/>
      <name val="Garamond"/>
      <family val="1"/>
    </font>
    <font>
      <b/>
      <sz val="10"/>
      <name val="Garamond"/>
      <family val="1"/>
    </font>
    <font>
      <i/>
      <sz val="10"/>
      <name val="Garamond"/>
      <family val="1"/>
    </font>
    <font>
      <b/>
      <u/>
      <sz val="10"/>
      <name val="Garamond"/>
      <family val="1"/>
    </font>
    <font>
      <b/>
      <i/>
      <sz val="10"/>
      <name val="Garamond"/>
      <family val="1"/>
    </font>
    <font>
      <u/>
      <sz val="10"/>
      <name val="Garamond"/>
      <family val="1"/>
    </font>
    <font>
      <i/>
      <sz val="12"/>
      <name val="Garamond"/>
      <family val="1"/>
    </font>
    <font>
      <i/>
      <sz val="11"/>
      <name val="Garamond"/>
      <family val="1"/>
    </font>
    <font>
      <i/>
      <sz val="9"/>
      <name val="Garamond"/>
      <family val="1"/>
    </font>
    <font>
      <b/>
      <sz val="11"/>
      <name val="Garamond"/>
      <family val="1"/>
    </font>
    <font>
      <b/>
      <i/>
      <sz val="11"/>
      <name val="Garamond"/>
      <family val="1"/>
    </font>
    <font>
      <b/>
      <i/>
      <u/>
      <sz val="10"/>
      <name val="Garamond"/>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9">
    <xf numFmtId="0" fontId="0" fillId="0" borderId="0" xfId="0"/>
    <xf numFmtId="0" fontId="2" fillId="0" borderId="8" xfId="0" applyFont="1" applyBorder="1" applyAlignment="1">
      <alignment vertical="center" wrapText="1"/>
    </xf>
    <xf numFmtId="0" fontId="3" fillId="0" borderId="0" xfId="0" applyFont="1"/>
    <xf numFmtId="0" fontId="4" fillId="0" borderId="0" xfId="0" applyFont="1" applyAlignment="1">
      <alignment wrapText="1"/>
    </xf>
    <xf numFmtId="0" fontId="3" fillId="0" borderId="0" xfId="0" applyFont="1" applyAlignment="1">
      <alignment vertical="top" wrapText="1"/>
    </xf>
    <xf numFmtId="0" fontId="3" fillId="0" borderId="0" xfId="0" applyFont="1" applyAlignment="1">
      <alignment vertical="center" wrapText="1"/>
    </xf>
    <xf numFmtId="0" fontId="5" fillId="0" borderId="0" xfId="0" applyNumberFormat="1" applyFont="1" applyAlignment="1">
      <alignment vertical="top"/>
    </xf>
    <xf numFmtId="0" fontId="5" fillId="0" borderId="1" xfId="0" applyFont="1" applyBorder="1" applyAlignment="1">
      <alignment wrapText="1"/>
    </xf>
    <xf numFmtId="0" fontId="5" fillId="0" borderId="4" xfId="0" applyFont="1" applyBorder="1" applyAlignment="1">
      <alignment wrapText="1"/>
    </xf>
    <xf numFmtId="0" fontId="10" fillId="0" borderId="0" xfId="0" applyFont="1" applyAlignment="1">
      <alignment horizontal="left" vertical="center"/>
    </xf>
    <xf numFmtId="0" fontId="5" fillId="0" borderId="7" xfId="0" applyFont="1" applyBorder="1" applyAlignment="1">
      <alignment wrapText="1"/>
    </xf>
    <xf numFmtId="0" fontId="7" fillId="0" borderId="0" xfId="0" applyFont="1" applyBorder="1" applyAlignment="1">
      <alignment wrapText="1"/>
    </xf>
    <xf numFmtId="0" fontId="3" fillId="0" borderId="0" xfId="0" applyFont="1" applyBorder="1"/>
    <xf numFmtId="0" fontId="7" fillId="0" borderId="1" xfId="0" applyFont="1" applyBorder="1" applyAlignment="1">
      <alignment wrapText="1"/>
    </xf>
    <xf numFmtId="0" fontId="7" fillId="0" borderId="7" xfId="0" applyFont="1" applyBorder="1" applyAlignment="1">
      <alignment wrapText="1"/>
    </xf>
    <xf numFmtId="2" fontId="3" fillId="2" borderId="9" xfId="0" applyNumberFormat="1" applyFont="1" applyFill="1" applyBorder="1" applyAlignment="1">
      <alignment vertical="top"/>
    </xf>
    <xf numFmtId="0" fontId="3" fillId="0" borderId="0" xfId="0" applyFont="1" applyAlignment="1">
      <alignment wrapText="1"/>
    </xf>
    <xf numFmtId="0" fontId="3" fillId="0" borderId="2" xfId="0" applyFont="1" applyBorder="1" applyAlignment="1">
      <alignment vertical="top" wrapText="1"/>
    </xf>
    <xf numFmtId="0" fontId="3" fillId="0" borderId="4" xfId="0" applyFont="1" applyBorder="1" applyAlignment="1">
      <alignment wrapText="1"/>
    </xf>
    <xf numFmtId="0" fontId="3" fillId="0" borderId="5" xfId="0" applyFont="1" applyBorder="1" applyAlignment="1">
      <alignment vertical="top" wrapText="1"/>
    </xf>
    <xf numFmtId="2" fontId="3" fillId="2" borderId="10" xfId="0" applyNumberFormat="1" applyFont="1" applyFill="1" applyBorder="1" applyAlignment="1">
      <alignment vertical="top"/>
    </xf>
    <xf numFmtId="2" fontId="3" fillId="2" borderId="10" xfId="0" applyNumberFormat="1" applyFont="1" applyFill="1" applyBorder="1" applyAlignment="1">
      <alignment vertical="top" wrapText="1"/>
    </xf>
    <xf numFmtId="0" fontId="5" fillId="0" borderId="0" xfId="0" applyNumberFormat="1" applyFont="1" applyBorder="1" applyAlignment="1">
      <alignment vertical="top"/>
    </xf>
    <xf numFmtId="0" fontId="3" fillId="0" borderId="0" xfId="0" applyFont="1" applyBorder="1" applyAlignment="1">
      <alignment vertical="top"/>
    </xf>
    <xf numFmtId="0" fontId="3" fillId="0" borderId="0" xfId="0" applyFont="1" applyBorder="1" applyAlignment="1">
      <alignment vertical="top" wrapText="1"/>
    </xf>
    <xf numFmtId="0" fontId="5" fillId="0" borderId="0" xfId="0" applyNumberFormat="1" applyFont="1"/>
    <xf numFmtId="0" fontId="3" fillId="0" borderId="4" xfId="0" applyFont="1" applyBorder="1"/>
    <xf numFmtId="0" fontId="3" fillId="0" borderId="7" xfId="0" applyFont="1" applyBorder="1"/>
    <xf numFmtId="0" fontId="3" fillId="0" borderId="0" xfId="0" applyNumberFormat="1" applyFont="1"/>
    <xf numFmtId="0" fontId="13" fillId="0" borderId="5" xfId="0" applyFont="1" applyBorder="1"/>
    <xf numFmtId="0" fontId="15" fillId="0" borderId="5" xfId="0" applyFont="1" applyBorder="1"/>
    <xf numFmtId="0" fontId="3" fillId="0" borderId="5" xfId="0" applyFont="1" applyBorder="1"/>
    <xf numFmtId="0" fontId="5" fillId="2" borderId="5"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0" borderId="0" xfId="0" applyFont="1" applyAlignment="1">
      <alignment horizontal="center"/>
    </xf>
    <xf numFmtId="0" fontId="3" fillId="3" borderId="5" xfId="0" applyFont="1" applyFill="1" applyBorder="1" applyAlignment="1">
      <alignment horizontal="center"/>
    </xf>
    <xf numFmtId="10" fontId="3" fillId="3" borderId="5" xfId="0" applyNumberFormat="1" applyFont="1" applyFill="1" applyBorder="1" applyAlignment="1">
      <alignment horizontal="center"/>
    </xf>
    <xf numFmtId="2" fontId="5" fillId="3" borderId="5" xfId="0" applyNumberFormat="1" applyFont="1" applyFill="1" applyBorder="1" applyAlignment="1">
      <alignment horizontal="center"/>
    </xf>
    <xf numFmtId="0" fontId="5" fillId="0" borderId="5" xfId="0" applyFont="1" applyBorder="1" applyAlignment="1">
      <alignment horizontal="right"/>
    </xf>
    <xf numFmtId="2" fontId="5" fillId="0" borderId="5" xfId="0" applyNumberFormat="1" applyFont="1" applyBorder="1"/>
    <xf numFmtId="0" fontId="5" fillId="0" borderId="0" xfId="0" applyFont="1"/>
    <xf numFmtId="0" fontId="6" fillId="3" borderId="5" xfId="0" applyFont="1" applyFill="1" applyBorder="1"/>
    <xf numFmtId="9" fontId="3" fillId="3" borderId="5" xfId="2" applyFont="1" applyFill="1" applyBorder="1" applyAlignment="1">
      <alignment horizontal="center"/>
    </xf>
    <xf numFmtId="0" fontId="5" fillId="2" borderId="5" xfId="0" applyFont="1" applyFill="1" applyBorder="1" applyAlignment="1">
      <alignment horizontal="center"/>
    </xf>
    <xf numFmtId="0" fontId="3" fillId="0" borderId="3" xfId="0" applyFont="1" applyBorder="1" applyAlignment="1">
      <alignment vertical="top" wrapText="1"/>
    </xf>
    <xf numFmtId="0" fontId="3" fillId="0" borderId="0" xfId="0" applyNumberFormat="1" applyFont="1" applyAlignment="1">
      <alignment wrapText="1"/>
    </xf>
    <xf numFmtId="0" fontId="3" fillId="0" borderId="0" xfId="0" applyFont="1" applyAlignment="1">
      <alignment wrapText="1"/>
    </xf>
    <xf numFmtId="0" fontId="3" fillId="0" borderId="0" xfId="0" applyNumberFormat="1" applyFont="1" applyAlignment="1"/>
    <xf numFmtId="0" fontId="3" fillId="0" borderId="0" xfId="0" applyFont="1" applyAlignment="1"/>
    <xf numFmtId="0" fontId="3" fillId="0" borderId="2" xfId="0" applyFont="1" applyBorder="1" applyAlignment="1">
      <alignment vertical="top"/>
    </xf>
    <xf numFmtId="0" fontId="3" fillId="0" borderId="3" xfId="0" applyFont="1" applyBorder="1" applyAlignment="1">
      <alignment vertical="top"/>
    </xf>
    <xf numFmtId="0" fontId="3" fillId="0" borderId="5" xfId="0" applyFont="1" applyBorder="1" applyAlignment="1">
      <alignment vertical="top"/>
    </xf>
    <xf numFmtId="0" fontId="3" fillId="0" borderId="6" xfId="0" applyFont="1" applyBorder="1" applyAlignment="1">
      <alignment vertical="top"/>
    </xf>
    <xf numFmtId="0" fontId="3" fillId="0" borderId="16" xfId="0" applyFont="1" applyBorder="1" applyAlignment="1">
      <alignment horizontal="left" vertical="top"/>
    </xf>
    <xf numFmtId="0" fontId="3" fillId="0" borderId="17" xfId="0" applyFont="1" applyBorder="1" applyAlignment="1">
      <alignment horizontal="left" vertical="top"/>
    </xf>
    <xf numFmtId="0" fontId="3" fillId="0" borderId="18" xfId="0" applyFont="1" applyBorder="1" applyAlignment="1">
      <alignment horizontal="left" vertical="top"/>
    </xf>
    <xf numFmtId="0" fontId="3" fillId="0" borderId="5" xfId="0" applyFont="1" applyFill="1" applyBorder="1" applyAlignment="1"/>
    <xf numFmtId="0" fontId="3" fillId="0" borderId="6" xfId="0" applyFont="1" applyFill="1" applyBorder="1" applyAlignment="1"/>
    <xf numFmtId="0" fontId="3" fillId="0" borderId="5" xfId="0" applyFont="1" applyBorder="1" applyAlignment="1"/>
    <xf numFmtId="0" fontId="3" fillId="0" borderId="6" xfId="0" applyFont="1" applyBorder="1" applyAlignment="1"/>
    <xf numFmtId="15" fontId="3" fillId="0" borderId="10" xfId="0" applyNumberFormat="1" applyFont="1" applyFill="1" applyBorder="1" applyAlignment="1"/>
    <xf numFmtId="0" fontId="3" fillId="0" borderId="10" xfId="0" applyFont="1" applyFill="1" applyBorder="1" applyAlignment="1"/>
    <xf numFmtId="0" fontId="3" fillId="0" borderId="9" xfId="0" applyFont="1" applyFill="1" applyBorder="1" applyAlignment="1"/>
    <xf numFmtId="8" fontId="3" fillId="0" borderId="10" xfId="1" applyNumberFormat="1" applyFont="1" applyFill="1" applyBorder="1" applyAlignment="1">
      <alignment vertical="top"/>
    </xf>
    <xf numFmtId="44" fontId="3" fillId="0" borderId="10" xfId="1" applyFont="1" applyFill="1" applyBorder="1" applyAlignment="1">
      <alignment vertical="top"/>
    </xf>
    <xf numFmtId="44" fontId="3" fillId="0" borderId="9" xfId="1" applyFont="1" applyFill="1" applyBorder="1" applyAlignment="1">
      <alignment vertical="top"/>
    </xf>
    <xf numFmtId="0" fontId="7" fillId="0" borderId="0" xfId="0" applyFont="1" applyBorder="1" applyAlignment="1">
      <alignment wrapText="1"/>
    </xf>
    <xf numFmtId="0" fontId="3" fillId="0" borderId="0" xfId="0" applyFont="1" applyBorder="1" applyAlignment="1"/>
    <xf numFmtId="0" fontId="7" fillId="0" borderId="1" xfId="0" applyFont="1" applyFill="1" applyBorder="1" applyAlignment="1">
      <alignment wrapText="1"/>
    </xf>
    <xf numFmtId="0" fontId="3" fillId="0" borderId="2" xfId="0" applyFont="1" applyBorder="1" applyAlignment="1"/>
    <xf numFmtId="0" fontId="3" fillId="0" borderId="3" xfId="0" applyFont="1" applyBorder="1" applyAlignment="1"/>
    <xf numFmtId="0" fontId="5" fillId="0" borderId="11" xfId="0" applyFont="1" applyBorder="1" applyAlignment="1">
      <alignment horizontal="left" vertical="center" wrapText="1"/>
    </xf>
    <xf numFmtId="0" fontId="5" fillId="0" borderId="8" xfId="0" applyFont="1" applyBorder="1" applyAlignment="1">
      <alignment horizontal="left" vertical="center" wrapText="1"/>
    </xf>
    <xf numFmtId="0" fontId="5" fillId="0" borderId="12" xfId="0" applyFont="1" applyBorder="1" applyAlignment="1">
      <alignment horizontal="left" vertical="center"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69850</xdr:colOff>
      <xdr:row>0</xdr:row>
      <xdr:rowOff>57150</xdr:rowOff>
    </xdr:from>
    <xdr:to>
      <xdr:col>1</xdr:col>
      <xdr:colOff>450850</xdr:colOff>
      <xdr:row>3</xdr:row>
      <xdr:rowOff>133350</xdr:rowOff>
    </xdr:to>
    <xdr:pic>
      <xdr:nvPicPr>
        <xdr:cNvPr id="1079" name="Picture 1" descr="SEAL31">
          <a:extLst>
            <a:ext uri="{FF2B5EF4-FFF2-40B4-BE49-F238E27FC236}">
              <a16:creationId xmlns:a16="http://schemas.microsoft.com/office/drawing/2014/main" id="{00000000-0008-0000-0100-000037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850" y="57150"/>
          <a:ext cx="6032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495300</xdr:colOff>
      <xdr:row>0</xdr:row>
      <xdr:rowOff>76200</xdr:rowOff>
    </xdr:from>
    <xdr:to>
      <xdr:col>4</xdr:col>
      <xdr:colOff>644521</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xdr:from>
      <xdr:col>2</xdr:col>
      <xdr:colOff>177960</xdr:colOff>
      <xdr:row>33</xdr:row>
      <xdr:rowOff>98888</xdr:rowOff>
    </xdr:from>
    <xdr:to>
      <xdr:col>2</xdr:col>
      <xdr:colOff>563504</xdr:colOff>
      <xdr:row>33</xdr:row>
      <xdr:rowOff>359589</xdr:rowOff>
    </xdr:to>
    <xdr:pic>
      <xdr:nvPicPr>
        <xdr:cNvPr id="2" name="Picture 1">
          <a:extLst>
            <a:ext uri="{FF2B5EF4-FFF2-40B4-BE49-F238E27FC236}">
              <a16:creationId xmlns:a16="http://schemas.microsoft.com/office/drawing/2014/main" id="{E5068115-ADDF-45F0-ABAB-C6DD2BFCE164}"/>
            </a:ext>
          </a:extLst>
        </xdr:cNvPr>
        <xdr:cNvPicPr>
          <a:picLocks noChangeAspect="1"/>
        </xdr:cNvPicPr>
      </xdr:nvPicPr>
      <xdr:blipFill>
        <a:blip xmlns:r="http://schemas.openxmlformats.org/officeDocument/2006/relationships" r:embed="rId2"/>
        <a:stretch>
          <a:fillRect/>
        </a:stretch>
      </xdr:blipFill>
      <xdr:spPr>
        <a:xfrm>
          <a:off x="2130585" y="12202442"/>
          <a:ext cx="385544" cy="2607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6"/>
  <sheetViews>
    <sheetView showGridLines="0" zoomScale="120" zoomScaleNormal="120" workbookViewId="0">
      <selection activeCell="A4" sqref="A4"/>
    </sheetView>
  </sheetViews>
  <sheetFormatPr defaultColWidth="8.85546875" defaultRowHeight="12.75" x14ac:dyDescent="0.2"/>
  <cols>
    <col min="1" max="1" width="98.140625" style="5" customWidth="1"/>
    <col min="2" max="16384" width="8.85546875" style="2"/>
  </cols>
  <sheetData>
    <row r="1" spans="1:1" ht="15.75" x14ac:dyDescent="0.2">
      <c r="A1" s="1" t="s">
        <v>44</v>
      </c>
    </row>
    <row r="2" spans="1:1" ht="19.5" customHeight="1" x14ac:dyDescent="0.25">
      <c r="A2" s="3" t="s">
        <v>25</v>
      </c>
    </row>
    <row r="3" spans="1:1" ht="84" customHeight="1" x14ac:dyDescent="0.2">
      <c r="A3" s="4" t="s">
        <v>33</v>
      </c>
    </row>
    <row r="4" spans="1:1" ht="57.75" customHeight="1" x14ac:dyDescent="0.2">
      <c r="A4" s="4" t="s">
        <v>34</v>
      </c>
    </row>
    <row r="5" spans="1:1" ht="81" customHeight="1" x14ac:dyDescent="0.2">
      <c r="A5" s="4" t="s">
        <v>35</v>
      </c>
    </row>
    <row r="6" spans="1:1" ht="114.75" x14ac:dyDescent="0.2">
      <c r="A6" s="5" t="s">
        <v>36</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topLeftCell="A31" zoomScale="140" zoomScaleNormal="140" workbookViewId="0">
      <selection activeCell="D43" sqref="D43"/>
    </sheetView>
  </sheetViews>
  <sheetFormatPr defaultColWidth="8.85546875" defaultRowHeight="12.75" x14ac:dyDescent="0.2"/>
  <cols>
    <col min="1" max="1" width="3.140625" style="28" customWidth="1"/>
    <col min="2" max="2" width="26.140625" style="2" bestFit="1" customWidth="1"/>
    <col min="3" max="3" width="18.42578125" style="2" customWidth="1"/>
    <col min="4" max="4" width="18.85546875" style="2" customWidth="1"/>
    <col min="5" max="5" width="18.140625" style="2" customWidth="1"/>
    <col min="6" max="6" width="18.85546875" style="2" customWidth="1"/>
    <col min="7" max="7" width="17.85546875" style="2" customWidth="1"/>
    <col min="8" max="16384" width="8.85546875" style="2"/>
  </cols>
  <sheetData>
    <row r="6" spans="1:6" ht="26.25" customHeight="1" x14ac:dyDescent="0.2">
      <c r="A6" s="45" t="s">
        <v>0</v>
      </c>
      <c r="B6" s="46"/>
      <c r="C6" s="46"/>
      <c r="D6" s="46"/>
      <c r="E6" s="46"/>
      <c r="F6" s="46"/>
    </row>
    <row r="7" spans="1:6" ht="13.5" thickBot="1" x14ac:dyDescent="0.25">
      <c r="A7" s="47"/>
      <c r="B7" s="48"/>
      <c r="C7" s="48"/>
      <c r="D7" s="48"/>
      <c r="E7" s="48"/>
      <c r="F7" s="48"/>
    </row>
    <row r="8" spans="1:6" x14ac:dyDescent="0.2">
      <c r="A8" s="6">
        <v>1</v>
      </c>
      <c r="B8" s="7" t="s">
        <v>1</v>
      </c>
      <c r="C8" s="49" t="s">
        <v>45</v>
      </c>
      <c r="D8" s="49"/>
      <c r="E8" s="49"/>
      <c r="F8" s="50"/>
    </row>
    <row r="9" spans="1:6" ht="12.75" customHeight="1" x14ac:dyDescent="0.2">
      <c r="A9" s="6">
        <v>2</v>
      </c>
      <c r="B9" s="8" t="s">
        <v>2</v>
      </c>
      <c r="C9" s="51" t="s">
        <v>48</v>
      </c>
      <c r="D9" s="51"/>
      <c r="E9" s="51"/>
      <c r="F9" s="52"/>
    </row>
    <row r="10" spans="1:6" ht="12.75" customHeight="1" x14ac:dyDescent="0.2">
      <c r="A10" s="6">
        <v>3</v>
      </c>
      <c r="B10" s="8" t="s">
        <v>3</v>
      </c>
      <c r="C10" s="51" t="s">
        <v>49</v>
      </c>
      <c r="D10" s="51"/>
      <c r="E10" s="51"/>
      <c r="F10" s="52"/>
    </row>
    <row r="11" spans="1:6" ht="25.5" x14ac:dyDescent="0.2">
      <c r="A11" s="6">
        <v>4</v>
      </c>
      <c r="B11" s="8" t="s">
        <v>4</v>
      </c>
      <c r="C11" s="51" t="s">
        <v>47</v>
      </c>
      <c r="D11" s="51"/>
      <c r="E11" s="51"/>
      <c r="F11" s="52"/>
    </row>
    <row r="12" spans="1:6" ht="25.5" x14ac:dyDescent="0.2">
      <c r="A12" s="6">
        <v>5</v>
      </c>
      <c r="B12" s="8" t="s">
        <v>5</v>
      </c>
      <c r="C12" s="51" t="s">
        <v>46</v>
      </c>
      <c r="D12" s="51"/>
      <c r="E12" s="51"/>
      <c r="F12" s="52"/>
    </row>
    <row r="13" spans="1:6" ht="25.5" x14ac:dyDescent="0.2">
      <c r="A13" s="6">
        <v>6</v>
      </c>
      <c r="B13" s="8" t="s">
        <v>6</v>
      </c>
      <c r="C13" s="51" t="s">
        <v>48</v>
      </c>
      <c r="D13" s="51"/>
      <c r="E13" s="51"/>
      <c r="F13" s="52"/>
    </row>
    <row r="14" spans="1:6" ht="38.25" x14ac:dyDescent="0.2">
      <c r="A14" s="6">
        <v>7</v>
      </c>
      <c r="B14" s="8" t="s">
        <v>7</v>
      </c>
      <c r="C14" s="51" t="s">
        <v>50</v>
      </c>
      <c r="D14" s="51"/>
      <c r="E14" s="51"/>
      <c r="F14" s="52"/>
    </row>
    <row r="15" spans="1:6" ht="38.25" x14ac:dyDescent="0.2">
      <c r="A15" s="6">
        <v>8</v>
      </c>
      <c r="B15" s="8" t="s">
        <v>8</v>
      </c>
      <c r="C15" s="51" t="s">
        <v>46</v>
      </c>
      <c r="D15" s="51"/>
      <c r="E15" s="51"/>
      <c r="F15" s="52"/>
    </row>
    <row r="16" spans="1:6" ht="25.5" x14ac:dyDescent="0.2">
      <c r="A16" s="6">
        <v>9</v>
      </c>
      <c r="B16" s="8" t="s">
        <v>9</v>
      </c>
      <c r="C16" s="51" t="s">
        <v>51</v>
      </c>
      <c r="D16" s="51"/>
      <c r="E16" s="51"/>
      <c r="F16" s="52"/>
    </row>
    <row r="17" spans="1:7" ht="38.25" x14ac:dyDescent="0.2">
      <c r="A17" s="6">
        <v>10</v>
      </c>
      <c r="B17" s="8" t="s">
        <v>10</v>
      </c>
      <c r="C17" s="53">
        <v>614563</v>
      </c>
      <c r="D17" s="54"/>
      <c r="E17" s="54"/>
      <c r="F17" s="55"/>
    </row>
    <row r="18" spans="1:7" ht="25.5" x14ac:dyDescent="0.2">
      <c r="A18" s="6">
        <v>11</v>
      </c>
      <c r="B18" s="8" t="s">
        <v>11</v>
      </c>
      <c r="C18" s="53">
        <v>138193754</v>
      </c>
      <c r="D18" s="54"/>
      <c r="E18" s="54"/>
      <c r="F18" s="55"/>
    </row>
    <row r="19" spans="1:7" ht="51" x14ac:dyDescent="0.2">
      <c r="A19" s="6">
        <v>12</v>
      </c>
      <c r="B19" s="8" t="s">
        <v>12</v>
      </c>
      <c r="C19" s="53">
        <v>1</v>
      </c>
      <c r="D19" s="54"/>
      <c r="E19" s="54"/>
      <c r="F19" s="55"/>
    </row>
    <row r="20" spans="1:7" ht="38.25" x14ac:dyDescent="0.2">
      <c r="A20" s="6">
        <v>13</v>
      </c>
      <c r="B20" s="8" t="s">
        <v>13</v>
      </c>
      <c r="C20" s="53">
        <v>26</v>
      </c>
      <c r="D20" s="54"/>
      <c r="E20" s="54"/>
      <c r="F20" s="55"/>
    </row>
    <row r="21" spans="1:7" ht="51.75" thickBot="1" x14ac:dyDescent="0.25">
      <c r="A21" s="6">
        <v>14</v>
      </c>
      <c r="B21" s="8" t="s">
        <v>14</v>
      </c>
      <c r="C21" s="63">
        <v>27083</v>
      </c>
      <c r="D21" s="64"/>
      <c r="E21" s="64"/>
      <c r="F21" s="65"/>
    </row>
    <row r="22" spans="1:7" ht="51.75" thickBot="1" x14ac:dyDescent="0.25">
      <c r="A22" s="6">
        <v>15</v>
      </c>
      <c r="B22" s="8" t="s">
        <v>15</v>
      </c>
      <c r="C22" s="63">
        <v>2699383</v>
      </c>
      <c r="D22" s="64"/>
      <c r="E22" s="64"/>
      <c r="F22" s="65"/>
      <c r="G22" s="9"/>
    </row>
    <row r="23" spans="1:7" ht="26.25" thickBot="1" x14ac:dyDescent="0.25">
      <c r="A23" s="6">
        <v>16</v>
      </c>
      <c r="B23" s="10" t="s">
        <v>16</v>
      </c>
      <c r="C23" s="63">
        <v>4673471.03</v>
      </c>
      <c r="D23" s="64"/>
      <c r="E23" s="64"/>
      <c r="F23" s="65"/>
    </row>
    <row r="24" spans="1:7" x14ac:dyDescent="0.2">
      <c r="A24" s="6"/>
      <c r="B24" s="11"/>
      <c r="C24" s="12"/>
      <c r="D24" s="12"/>
      <c r="E24" s="12"/>
      <c r="F24" s="12"/>
    </row>
    <row r="25" spans="1:7" ht="28.5" customHeight="1" thickBot="1" x14ac:dyDescent="0.25">
      <c r="A25" s="6"/>
      <c r="B25" s="66" t="s">
        <v>17</v>
      </c>
      <c r="C25" s="67"/>
    </row>
    <row r="26" spans="1:7" ht="25.5" x14ac:dyDescent="0.2">
      <c r="A26" s="6">
        <v>17</v>
      </c>
      <c r="B26" s="13" t="s">
        <v>18</v>
      </c>
      <c r="C26" s="44" t="s">
        <v>58</v>
      </c>
    </row>
    <row r="27" spans="1:7" ht="64.5" thickBot="1" x14ac:dyDescent="0.25">
      <c r="A27" s="6">
        <v>18</v>
      </c>
      <c r="B27" s="14" t="s">
        <v>37</v>
      </c>
      <c r="C27" s="15">
        <f>'FTE Details'!E11</f>
        <v>0</v>
      </c>
    </row>
    <row r="28" spans="1:7" ht="13.5" thickBot="1" x14ac:dyDescent="0.25">
      <c r="A28" s="6"/>
      <c r="B28" s="16"/>
    </row>
    <row r="29" spans="1:7" ht="38.25" x14ac:dyDescent="0.2">
      <c r="A29" s="6">
        <v>19</v>
      </c>
      <c r="B29" s="13" t="s">
        <v>19</v>
      </c>
      <c r="C29" s="17" t="s">
        <v>66</v>
      </c>
      <c r="D29" s="17" t="s">
        <v>53</v>
      </c>
    </row>
    <row r="30" spans="1:7" ht="63.75" x14ac:dyDescent="0.2">
      <c r="A30" s="6">
        <v>20</v>
      </c>
      <c r="B30" s="18" t="s">
        <v>20</v>
      </c>
      <c r="C30" s="19" t="s">
        <v>54</v>
      </c>
      <c r="D30" s="19" t="s">
        <v>55</v>
      </c>
    </row>
    <row r="31" spans="1:7" ht="64.5" thickBot="1" x14ac:dyDescent="0.25">
      <c r="A31" s="6">
        <v>21</v>
      </c>
      <c r="B31" s="14" t="s">
        <v>37</v>
      </c>
      <c r="C31" s="20">
        <f>'FTE Details'!E19</f>
        <v>0.20849999999999999</v>
      </c>
      <c r="D31" s="21">
        <f>'FTE Details'!E29</f>
        <v>0.155</v>
      </c>
    </row>
    <row r="32" spans="1:7" s="12" customFormat="1" ht="13.5" thickBot="1" x14ac:dyDescent="0.25">
      <c r="A32" s="22"/>
      <c r="B32" s="11"/>
      <c r="C32" s="23"/>
      <c r="D32" s="24"/>
      <c r="E32" s="23"/>
      <c r="F32" s="23"/>
    </row>
    <row r="33" spans="1:6" ht="24.75" customHeight="1" x14ac:dyDescent="0.2">
      <c r="A33" s="6">
        <v>22</v>
      </c>
      <c r="B33" s="68" t="s">
        <v>38</v>
      </c>
      <c r="C33" s="69"/>
      <c r="D33" s="69"/>
      <c r="E33" s="69"/>
      <c r="F33" s="70"/>
    </row>
    <row r="34" spans="1:6" ht="33" customHeight="1" x14ac:dyDescent="0.2">
      <c r="A34" s="25"/>
      <c r="B34" s="26" t="s">
        <v>21</v>
      </c>
      <c r="C34" s="56"/>
      <c r="D34" s="56"/>
      <c r="E34" s="56"/>
      <c r="F34" s="57"/>
    </row>
    <row r="35" spans="1:6" x14ac:dyDescent="0.2">
      <c r="A35" s="25"/>
      <c r="B35" s="26" t="s">
        <v>22</v>
      </c>
      <c r="C35" s="58" t="s">
        <v>52</v>
      </c>
      <c r="D35" s="58"/>
      <c r="E35" s="58"/>
      <c r="F35" s="59"/>
    </row>
    <row r="36" spans="1:6" x14ac:dyDescent="0.2">
      <c r="A36" s="25"/>
      <c r="B36" s="26" t="s">
        <v>23</v>
      </c>
      <c r="C36" s="58" t="s">
        <v>61</v>
      </c>
      <c r="D36" s="58"/>
      <c r="E36" s="58"/>
      <c r="F36" s="59"/>
    </row>
    <row r="37" spans="1:6" ht="13.5" thickBot="1" x14ac:dyDescent="0.25">
      <c r="A37" s="25"/>
      <c r="B37" s="27" t="s">
        <v>24</v>
      </c>
      <c r="C37" s="60">
        <v>44049</v>
      </c>
      <c r="D37" s="61"/>
      <c r="E37" s="61"/>
      <c r="F37" s="62"/>
    </row>
    <row r="38" spans="1:6" x14ac:dyDescent="0.2">
      <c r="A38" s="25"/>
    </row>
    <row r="39" spans="1:6" x14ac:dyDescent="0.2">
      <c r="A39" s="25"/>
    </row>
  </sheetData>
  <mergeCells count="24">
    <mergeCell ref="C34:F34"/>
    <mergeCell ref="C35:F35"/>
    <mergeCell ref="C36:F36"/>
    <mergeCell ref="C37:F37"/>
    <mergeCell ref="C21:F21"/>
    <mergeCell ref="C22:F22"/>
    <mergeCell ref="C23:F23"/>
    <mergeCell ref="B25:C25"/>
    <mergeCell ref="B33:F33"/>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9"/>
  <sheetViews>
    <sheetView showGridLines="0" topLeftCell="A10" zoomScale="140" zoomScaleNormal="140" workbookViewId="0">
      <selection activeCell="C27" sqref="C27"/>
    </sheetView>
  </sheetViews>
  <sheetFormatPr defaultColWidth="9.140625" defaultRowHeight="12.75" x14ac:dyDescent="0.2"/>
  <cols>
    <col min="1" max="1" width="60.140625" style="2" customWidth="1"/>
    <col min="2" max="3" width="26.42578125" style="2" customWidth="1"/>
    <col min="4" max="4" width="18.42578125" style="2" customWidth="1"/>
    <col min="5" max="5" width="25.85546875" style="2" bestFit="1" customWidth="1"/>
    <col min="6" max="16384" width="9.140625" style="2"/>
  </cols>
  <sheetData>
    <row r="1" spans="1:5" ht="33" customHeight="1" x14ac:dyDescent="0.2">
      <c r="A1" s="74" t="s">
        <v>39</v>
      </c>
      <c r="B1" s="74"/>
      <c r="C1" s="74"/>
      <c r="D1" s="74"/>
      <c r="E1" s="75"/>
    </row>
    <row r="2" spans="1:5" ht="132.75" customHeight="1" x14ac:dyDescent="0.2">
      <c r="A2" s="76" t="s">
        <v>40</v>
      </c>
      <c r="B2" s="77"/>
      <c r="C2" s="77"/>
      <c r="D2" s="77"/>
      <c r="E2" s="78"/>
    </row>
    <row r="3" spans="1:5" ht="63.75" customHeight="1" x14ac:dyDescent="0.2">
      <c r="A3" s="71" t="s">
        <v>41</v>
      </c>
      <c r="B3" s="72"/>
      <c r="C3" s="72"/>
      <c r="D3" s="72"/>
      <c r="E3" s="73"/>
    </row>
    <row r="5" spans="1:5" ht="15" x14ac:dyDescent="0.25">
      <c r="A5" s="29" t="s">
        <v>42</v>
      </c>
      <c r="B5" s="35">
        <v>60</v>
      </c>
      <c r="C5" s="2" t="s">
        <v>30</v>
      </c>
    </row>
    <row r="7" spans="1:5" x14ac:dyDescent="0.2">
      <c r="A7" s="30" t="s">
        <v>58</v>
      </c>
      <c r="B7" s="30"/>
      <c r="C7" s="30"/>
      <c r="D7" s="30"/>
      <c r="E7" s="31"/>
    </row>
    <row r="8" spans="1:5" s="34" customFormat="1" ht="25.5" x14ac:dyDescent="0.2">
      <c r="A8" s="32" t="s">
        <v>29</v>
      </c>
      <c r="B8" s="33" t="s">
        <v>31</v>
      </c>
      <c r="C8" s="33" t="s">
        <v>43</v>
      </c>
      <c r="D8" s="33" t="s">
        <v>32</v>
      </c>
      <c r="E8" s="32" t="s">
        <v>27</v>
      </c>
    </row>
    <row r="9" spans="1:5" x14ac:dyDescent="0.2">
      <c r="A9" s="35"/>
      <c r="B9" s="35"/>
      <c r="C9" s="35"/>
      <c r="D9" s="36"/>
      <c r="E9" s="37">
        <f>(B9*C9*D9)/$B$5</f>
        <v>0</v>
      </c>
    </row>
    <row r="10" spans="1:5" x14ac:dyDescent="0.2">
      <c r="A10" s="35"/>
      <c r="B10" s="35"/>
      <c r="C10" s="35"/>
      <c r="D10" s="36"/>
      <c r="E10" s="37">
        <f t="shared" ref="E10" si="0">(B10*C10*D10)/$B$5</f>
        <v>0</v>
      </c>
    </row>
    <row r="11" spans="1:5" s="40" customFormat="1" x14ac:dyDescent="0.2">
      <c r="A11" s="38" t="s">
        <v>28</v>
      </c>
      <c r="B11" s="38"/>
      <c r="C11" s="38"/>
      <c r="D11" s="38"/>
      <c r="E11" s="39">
        <f>SUM(E9:E10)</f>
        <v>0</v>
      </c>
    </row>
    <row r="13" spans="1:5" x14ac:dyDescent="0.2">
      <c r="A13" s="30" t="s">
        <v>57</v>
      </c>
      <c r="B13" s="30"/>
      <c r="C13" s="30"/>
      <c r="D13" s="30"/>
      <c r="E13" s="41" t="s">
        <v>56</v>
      </c>
    </row>
    <row r="14" spans="1:5" ht="25.5" x14ac:dyDescent="0.2">
      <c r="A14" s="32" t="s">
        <v>26</v>
      </c>
      <c r="B14" s="33" t="s">
        <v>31</v>
      </c>
      <c r="C14" s="33" t="s">
        <v>43</v>
      </c>
      <c r="D14" s="33" t="s">
        <v>32</v>
      </c>
      <c r="E14" s="32" t="s">
        <v>27</v>
      </c>
    </row>
    <row r="15" spans="1:5" x14ac:dyDescent="0.2">
      <c r="A15" s="35" t="s">
        <v>62</v>
      </c>
      <c r="B15" s="35">
        <v>1</v>
      </c>
      <c r="C15" s="35">
        <v>7</v>
      </c>
      <c r="D15" s="42">
        <v>0.1</v>
      </c>
      <c r="E15" s="37">
        <f>(B15*C15*D15)/$B$5</f>
        <v>1.1666666666666667E-2</v>
      </c>
    </row>
    <row r="16" spans="1:5" x14ac:dyDescent="0.2">
      <c r="A16" s="35" t="s">
        <v>63</v>
      </c>
      <c r="B16" s="35">
        <v>1</v>
      </c>
      <c r="C16" s="35">
        <v>7</v>
      </c>
      <c r="D16" s="42">
        <v>1</v>
      </c>
      <c r="E16" s="37">
        <f>(B16*C16*D16)/$B$5</f>
        <v>0.11666666666666667</v>
      </c>
    </row>
    <row r="17" spans="1:5" x14ac:dyDescent="0.2">
      <c r="A17" s="35" t="s">
        <v>64</v>
      </c>
      <c r="B17" s="35">
        <v>1</v>
      </c>
      <c r="C17" s="35">
        <v>7</v>
      </c>
      <c r="D17" s="42">
        <v>0.33</v>
      </c>
      <c r="E17" s="37">
        <f>(B17*C17*D17)/$B$5</f>
        <v>3.85E-2</v>
      </c>
    </row>
    <row r="18" spans="1:5" x14ac:dyDescent="0.2">
      <c r="A18" s="35" t="s">
        <v>65</v>
      </c>
      <c r="B18" s="35">
        <v>1</v>
      </c>
      <c r="C18" s="35">
        <v>5</v>
      </c>
      <c r="D18" s="42">
        <v>0.5</v>
      </c>
      <c r="E18" s="37">
        <f>(B18*C18*D18)/$B$5</f>
        <v>4.1666666666666664E-2</v>
      </c>
    </row>
    <row r="19" spans="1:5" s="40" customFormat="1" x14ac:dyDescent="0.2">
      <c r="A19" s="38" t="s">
        <v>28</v>
      </c>
      <c r="B19" s="38"/>
      <c r="C19" s="38"/>
      <c r="D19" s="38"/>
      <c r="E19" s="39">
        <f>SUM(E15:E18)</f>
        <v>0.20849999999999999</v>
      </c>
    </row>
    <row r="21" spans="1:5" x14ac:dyDescent="0.2">
      <c r="A21" s="30" t="s">
        <v>59</v>
      </c>
      <c r="B21" s="30"/>
      <c r="C21" s="30"/>
      <c r="D21" s="30"/>
      <c r="E21" s="41" t="s">
        <v>60</v>
      </c>
    </row>
    <row r="22" spans="1:5" ht="25.5" x14ac:dyDescent="0.2">
      <c r="A22" s="43" t="s">
        <v>26</v>
      </c>
      <c r="B22" s="33" t="s">
        <v>31</v>
      </c>
      <c r="C22" s="33" t="s">
        <v>43</v>
      </c>
      <c r="D22" s="33" t="s">
        <v>32</v>
      </c>
      <c r="E22" s="43" t="s">
        <v>27</v>
      </c>
    </row>
    <row r="23" spans="1:5" x14ac:dyDescent="0.2">
      <c r="A23" s="35" t="s">
        <v>67</v>
      </c>
      <c r="B23" s="35">
        <v>1</v>
      </c>
      <c r="C23" s="35">
        <v>4</v>
      </c>
      <c r="D23" s="42">
        <v>0.4</v>
      </c>
      <c r="E23" s="37">
        <f>(B23*C23*D23)/$B$5</f>
        <v>2.6666666666666668E-2</v>
      </c>
    </row>
    <row r="24" spans="1:5" x14ac:dyDescent="0.2">
      <c r="A24" s="35" t="s">
        <v>71</v>
      </c>
      <c r="B24" s="35">
        <v>1</v>
      </c>
      <c r="C24" s="35">
        <v>7</v>
      </c>
      <c r="D24" s="42">
        <v>0.1</v>
      </c>
      <c r="E24" s="37">
        <f t="shared" ref="E24:E25" si="1">(B24*C24*D24)/$B$5</f>
        <v>1.1666666666666667E-2</v>
      </c>
    </row>
    <row r="25" spans="1:5" x14ac:dyDescent="0.2">
      <c r="A25" s="35" t="s">
        <v>67</v>
      </c>
      <c r="B25" s="35">
        <v>1</v>
      </c>
      <c r="C25" s="35">
        <v>4</v>
      </c>
      <c r="D25" s="42">
        <v>0.75</v>
      </c>
      <c r="E25" s="37">
        <f t="shared" si="1"/>
        <v>0.05</v>
      </c>
    </row>
    <row r="26" spans="1:5" x14ac:dyDescent="0.2">
      <c r="A26" s="35" t="s">
        <v>68</v>
      </c>
      <c r="B26" s="35">
        <v>1</v>
      </c>
      <c r="C26" s="35">
        <v>4</v>
      </c>
      <c r="D26" s="42">
        <v>0.25</v>
      </c>
      <c r="E26" s="37">
        <f>(B26*C26*D26)/$B$5</f>
        <v>1.6666666666666666E-2</v>
      </c>
    </row>
    <row r="27" spans="1:5" x14ac:dyDescent="0.2">
      <c r="A27" s="35" t="s">
        <v>69</v>
      </c>
      <c r="B27" s="35">
        <v>1</v>
      </c>
      <c r="C27" s="35">
        <v>2</v>
      </c>
      <c r="D27" s="42">
        <v>0.25</v>
      </c>
      <c r="E27" s="37">
        <f>(B27*C27*D27)/$B$5</f>
        <v>8.3333333333333332E-3</v>
      </c>
    </row>
    <row r="28" spans="1:5" x14ac:dyDescent="0.2">
      <c r="A28" s="35" t="s">
        <v>70</v>
      </c>
      <c r="B28" s="35">
        <v>1</v>
      </c>
      <c r="C28" s="35">
        <v>5</v>
      </c>
      <c r="D28" s="42">
        <v>0.5</v>
      </c>
      <c r="E28" s="37">
        <f>(B28*C28*D28)/$B$5</f>
        <v>4.1666666666666664E-2</v>
      </c>
    </row>
    <row r="29" spans="1:5" s="40" customFormat="1" x14ac:dyDescent="0.2">
      <c r="A29" s="38" t="s">
        <v>28</v>
      </c>
      <c r="B29" s="38"/>
      <c r="C29" s="38"/>
      <c r="D29" s="38"/>
      <c r="E29" s="39">
        <f>SUM(E23:E28)</f>
        <v>0.155</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CFACC3A29C98B41B6BF0866F1DF6274" ma:contentTypeVersion="10" ma:contentTypeDescription="Create a new document." ma:contentTypeScope="" ma:versionID="5436dc147a9a5bf079c9b35e8dada21f">
  <xsd:schema xmlns:xsd="http://www.w3.org/2001/XMLSchema" xmlns:xs="http://www.w3.org/2001/XMLSchema" xmlns:p="http://schemas.microsoft.com/office/2006/metadata/properties" xmlns:ns2="c7018b89-3a4a-4109-ac94-6b2b54e69a88" xmlns:ns3="5011cdfc-8201-463a-a56a-7bfff5e89985" targetNamespace="http://schemas.microsoft.com/office/2006/metadata/properties" ma:root="true" ma:fieldsID="4ec6bdc7445e9f6e0cc65c13bbf4720e" ns2:_="" ns3:_="">
    <xsd:import namespace="c7018b89-3a4a-4109-ac94-6b2b54e69a88"/>
    <xsd:import namespace="5011cdfc-8201-463a-a56a-7bfff5e8998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018b89-3a4a-4109-ac94-6b2b54e69a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11cdfc-8201-463a-a56a-7bfff5e8998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E8E627-E58E-4803-94C9-DE0C0696B75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12A011F-E35F-49F1-8BBB-ADD6E81782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018b89-3a4a-4109-ac94-6b2b54e69a88"/>
    <ds:schemaRef ds:uri="5011cdfc-8201-463a-a56a-7bfff5e899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D7FE22-F8C8-4D02-BE76-1228EBA9E0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molmartin</dc:creator>
  <cp:lastModifiedBy>Hempel, Mark</cp:lastModifiedBy>
  <cp:lastPrinted>2011-02-16T00:03:13Z</cp:lastPrinted>
  <dcterms:created xsi:type="dcterms:W3CDTF">2008-11-12T18:12:47Z</dcterms:created>
  <dcterms:modified xsi:type="dcterms:W3CDTF">2020-08-24T12:24:51Z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0x010100ACFACC3A29C98B41B6BF0866F1DF6274</vt:lpwstr>
  </property>
</Properties>
</file>